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\rwcoach\__alteStruktur\"/>
    </mc:Choice>
  </mc:AlternateContent>
  <xr:revisionPtr revIDLastSave="0" documentId="13_ncr:1_{16997625-462C-47A4-817C-300A37F2EDAD}" xr6:coauthVersionLast="47" xr6:coauthVersionMax="47" xr10:uidLastSave="{00000000-0000-0000-0000-000000000000}"/>
  <bookViews>
    <workbookView xWindow="-110" yWindow="-110" windowWidth="19420" windowHeight="11500" activeTab="2" xr2:uid="{B7DEAA01-1EB7-424D-828C-2F2E2662BD72}"/>
  </bookViews>
  <sheets>
    <sheet name="Aufgabe" sheetId="2" r:id="rId1"/>
    <sheet name="Fehler" sheetId="3" r:id="rId2"/>
    <sheet name="Lösung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3" l="1"/>
  <c r="I22" i="3"/>
  <c r="J19" i="3"/>
  <c r="I19" i="3"/>
  <c r="J17" i="3"/>
  <c r="I17" i="3"/>
  <c r="J15" i="3"/>
  <c r="I15" i="3"/>
  <c r="J14" i="3"/>
  <c r="I14" i="3"/>
  <c r="H19" i="3"/>
  <c r="G15" i="3"/>
  <c r="F14" i="3"/>
  <c r="J4" i="3"/>
  <c r="I4" i="3"/>
  <c r="J3" i="3"/>
  <c r="I3" i="3"/>
  <c r="H12" i="3"/>
  <c r="G12" i="3"/>
  <c r="F12" i="3"/>
  <c r="E12" i="3"/>
  <c r="H9" i="3"/>
  <c r="G9" i="3"/>
  <c r="F9" i="3"/>
  <c r="E9" i="3"/>
  <c r="H8" i="3"/>
  <c r="G8" i="3"/>
  <c r="F8" i="3"/>
  <c r="E8" i="3"/>
  <c r="H7" i="3"/>
  <c r="G7" i="3"/>
  <c r="F7" i="3"/>
  <c r="E7" i="3"/>
  <c r="H6" i="3"/>
  <c r="G6" i="3"/>
  <c r="F6" i="3"/>
  <c r="E6" i="3"/>
  <c r="H5" i="3"/>
  <c r="G5" i="3"/>
  <c r="F5" i="3"/>
  <c r="E5" i="3"/>
  <c r="C10" i="3"/>
  <c r="C9" i="3"/>
  <c r="D9" i="3" s="1"/>
  <c r="C8" i="3"/>
  <c r="D8" i="3" s="1"/>
  <c r="C7" i="3"/>
  <c r="D7" i="3" s="1"/>
  <c r="C6" i="3"/>
  <c r="D6" i="3" s="1"/>
  <c r="C5" i="3"/>
  <c r="D5" i="3" s="1"/>
  <c r="C4" i="3"/>
  <c r="D4" i="3" s="1"/>
  <c r="C3" i="3"/>
  <c r="D3" i="3" s="1"/>
  <c r="B11" i="3"/>
  <c r="D10" i="3"/>
  <c r="J11" i="2"/>
  <c r="J16" i="2" s="1"/>
  <c r="J18" i="2" s="1"/>
  <c r="J20" i="2" s="1"/>
  <c r="J21" i="2" s="1"/>
  <c r="H11" i="2"/>
  <c r="H13" i="2" s="1"/>
  <c r="G11" i="2"/>
  <c r="G13" i="2" s="1"/>
  <c r="F11" i="2"/>
  <c r="F13" i="2" s="1"/>
  <c r="E11" i="2"/>
  <c r="E13" i="2" s="1"/>
  <c r="C11" i="2"/>
  <c r="B11" i="2"/>
  <c r="D10" i="2"/>
  <c r="D9" i="2"/>
  <c r="D8" i="2"/>
  <c r="D7" i="2"/>
  <c r="D6" i="2"/>
  <c r="D5" i="2"/>
  <c r="D4" i="2"/>
  <c r="I11" i="2"/>
  <c r="I16" i="2" s="1"/>
  <c r="I18" i="2" s="1"/>
  <c r="I20" i="2" s="1"/>
  <c r="I21" i="2" s="1"/>
  <c r="D3" i="2"/>
  <c r="I3" i="1"/>
  <c r="I11" i="1" s="1"/>
  <c r="I16" i="1" s="1"/>
  <c r="I18" i="1" s="1"/>
  <c r="I20" i="1" s="1"/>
  <c r="I21" i="1" s="1"/>
  <c r="J11" i="1"/>
  <c r="J16" i="1" s="1"/>
  <c r="J18" i="1" s="1"/>
  <c r="H11" i="1"/>
  <c r="H13" i="1" s="1"/>
  <c r="G11" i="1"/>
  <c r="G13" i="1" s="1"/>
  <c r="F11" i="1"/>
  <c r="F13" i="1" s="1"/>
  <c r="E11" i="1"/>
  <c r="E13" i="1" s="1"/>
  <c r="D10" i="1"/>
  <c r="D9" i="1"/>
  <c r="D8" i="1"/>
  <c r="D7" i="1"/>
  <c r="D6" i="1"/>
  <c r="D5" i="1"/>
  <c r="D4" i="1"/>
  <c r="D3" i="1"/>
  <c r="C11" i="1"/>
  <c r="B11" i="1"/>
  <c r="F11" i="3" l="1"/>
  <c r="F13" i="3" s="1"/>
  <c r="H11" i="3"/>
  <c r="H13" i="3" s="1"/>
  <c r="G11" i="3"/>
  <c r="G13" i="3" s="1"/>
  <c r="E11" i="3"/>
  <c r="E13" i="3" s="1"/>
  <c r="J11" i="3"/>
  <c r="J16" i="3" s="1"/>
  <c r="J18" i="3" s="1"/>
  <c r="J20" i="3" s="1"/>
  <c r="J21" i="3" s="1"/>
  <c r="I11" i="3"/>
  <c r="I16" i="3" s="1"/>
  <c r="I18" i="3" s="1"/>
  <c r="I20" i="3" s="1"/>
  <c r="I21" i="3" s="1"/>
  <c r="D11" i="2"/>
  <c r="D11" i="3"/>
  <c r="C11" i="3"/>
  <c r="J20" i="1"/>
  <c r="J21" i="1" s="1"/>
  <c r="D11" i="1"/>
</calcChain>
</file>

<file path=xl/sharedStrings.xml><?xml version="1.0" encoding="utf-8"?>
<sst xmlns="http://schemas.openxmlformats.org/spreadsheetml/2006/main" count="141" uniqueCount="47">
  <si>
    <t>Einzelmaterial</t>
  </si>
  <si>
    <t>Einzellohn</t>
  </si>
  <si>
    <t>Hilfsmaterial</t>
  </si>
  <si>
    <t>Hilfslöhne</t>
  </si>
  <si>
    <t>Raummiete</t>
  </si>
  <si>
    <t>Zinsen</t>
  </si>
  <si>
    <t>Abschreibungen</t>
  </si>
  <si>
    <t>Übriger Aufwand</t>
  </si>
  <si>
    <t>Kosten</t>
  </si>
  <si>
    <t>sachl. Abgr.</t>
  </si>
  <si>
    <t>Aufwand</t>
  </si>
  <si>
    <t>Total</t>
  </si>
  <si>
    <t>EDV-Support</t>
  </si>
  <si>
    <t>Material</t>
  </si>
  <si>
    <t>Fertigung</t>
  </si>
  <si>
    <t>simple</t>
  </si>
  <si>
    <t>boost</t>
  </si>
  <si>
    <t>Kostenartenrechnung</t>
  </si>
  <si>
    <t>Kostenstellenrechnung</t>
  </si>
  <si>
    <t>Kostenträgerrechnung</t>
  </si>
  <si>
    <t>Umlage EDV-Support</t>
  </si>
  <si>
    <t>Zwischenresultat</t>
  </si>
  <si>
    <t>Umlage Material</t>
  </si>
  <si>
    <t>Umlage Fertigung</t>
  </si>
  <si>
    <t>Herstellkosten Produktion</t>
  </si>
  <si>
    <t>Beständesänderung Fabrikate</t>
  </si>
  <si>
    <t>Herstellkosten verkaufte Prod.</t>
  </si>
  <si>
    <t>Umlage Verwaltung/Vertrieb</t>
  </si>
  <si>
    <t>V&amp;V</t>
  </si>
  <si>
    <t>Selbstkosten</t>
  </si>
  <si>
    <t>Erfolg pro Produkt</t>
  </si>
  <si>
    <t>Nettoerlös</t>
  </si>
  <si>
    <t>Verteilung der Einzelmaterials: 1:2</t>
  </si>
  <si>
    <t>Verteilung der Einzellöhne: 2:3</t>
  </si>
  <si>
    <t>Verteilung gemäss qm: EDV: 40qm / Mat: 200qm / Fert: 440qm / V&amp;V: 160qm</t>
  </si>
  <si>
    <t>Unternehmerlohn: 10 / Verteilung gem. Std: 1'000 / 1'250 / 5'000 / 13'750</t>
  </si>
  <si>
    <t>Umlage EDV gemäss Rapport: 1 : 12 : 5</t>
  </si>
  <si>
    <t>Verteilung: 1 : 5 : 2 : 0</t>
  </si>
  <si>
    <t>Abschr. degr. 40% von 75'000 / linear: 20%  //  Verteilung 2 : 3 : 6 : 4</t>
  </si>
  <si>
    <t>Vorrat Fibu; 2/3 &gt; Anfang Jahr 180, Ende Jahr 170</t>
  </si>
  <si>
    <t>Umlage Material im Verhältnis zum Einzelmaterial</t>
  </si>
  <si>
    <t>Umlage Fertigung im Verhältnis zum Einzellohn</t>
  </si>
  <si>
    <t>Umlage V&amp;V: im Verhältnis zu HK verkaufte Produkte</t>
  </si>
  <si>
    <t>Erlös: simple: 170 / boos: 450</t>
  </si>
  <si>
    <t>Anlagen (Wert 100) &gt; kalk. Zins: 8% / Verteilung gem. Anlagen: 12'500 / 12'500 / 50'00 / 25'000</t>
  </si>
  <si>
    <t>Verteilung bereits gegeben</t>
  </si>
  <si>
    <t>Zunahme simple: 20  /  Abnahme boost: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</si>
</sst>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[Red]_ * \-#,##0_ ;_ * &quot;-&quot;_ ;_ @_ 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DashDotDot">
        <color auto="1"/>
      </right>
      <top/>
      <bottom/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thick">
        <color auto="1"/>
      </left>
      <right style="mediumDashed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Dashed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DotDot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Dashed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 style="mediumDashed">
        <color auto="1"/>
      </left>
      <right style="mediumDashed">
        <color auto="1"/>
      </right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 style="mediumDashDotDot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ck">
        <color auto="1"/>
      </left>
      <right style="mediumDashed">
        <color auto="1"/>
      </right>
      <top/>
      <bottom style="double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DashDot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mediumDashed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mediumDashDotDot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ck">
        <color auto="1"/>
      </left>
      <right style="mediumDashed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/>
      <diagonal/>
    </border>
    <border>
      <left style="thick">
        <color auto="1"/>
      </left>
      <right style="mediumDashed">
        <color auto="1"/>
      </right>
      <top style="double">
        <color auto="1"/>
      </top>
      <bottom/>
      <diagonal/>
    </border>
    <border>
      <left style="mediumDashed">
        <color auto="1"/>
      </left>
      <right style="mediumDashed">
        <color auto="1"/>
      </right>
      <top style="double">
        <color auto="1"/>
      </top>
      <bottom/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 style="mediumDashed">
        <color auto="1"/>
      </left>
      <right style="mediumDashed">
        <color auto="1"/>
      </right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DashDotDot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mediumDashed">
        <color auto="1"/>
      </right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mediumDashDotDot">
        <color auto="1"/>
      </left>
      <right/>
      <top style="double">
        <color auto="1"/>
      </top>
      <bottom style="dotted">
        <color auto="1"/>
      </bottom>
      <diagonal/>
    </border>
    <border>
      <left style="mediumDashed">
        <color auto="1"/>
      </left>
      <right style="mediumDashed">
        <color auto="1"/>
      </right>
      <top style="double">
        <color auto="1"/>
      </top>
      <bottom style="dotted">
        <color auto="1"/>
      </bottom>
      <diagonal/>
    </border>
    <border>
      <left/>
      <right style="thick">
        <color auto="1"/>
      </right>
      <top style="double">
        <color auto="1"/>
      </top>
      <bottom style="dotted">
        <color auto="1"/>
      </bottom>
      <diagonal/>
    </border>
    <border>
      <left style="thick">
        <color auto="1"/>
      </left>
      <right style="mediumDashed">
        <color auto="1"/>
      </right>
      <top style="double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2" xfId="0" applyFont="1" applyBorder="1" applyAlignment="1">
      <alignment horizontal="center"/>
    </xf>
    <xf numFmtId="0" fontId="2" fillId="0" borderId="2" xfId="0" applyFont="1" applyBorder="1"/>
    <xf numFmtId="164" fontId="2" fillId="2" borderId="8" xfId="0" applyNumberFormat="1" applyFont="1" applyFill="1" applyBorder="1"/>
    <xf numFmtId="164" fontId="2" fillId="3" borderId="7" xfId="0" applyNumberFormat="1" applyFont="1" applyFill="1" applyBorder="1"/>
    <xf numFmtId="164" fontId="2" fillId="3" borderId="0" xfId="0" applyNumberFormat="1" applyFont="1" applyFill="1"/>
    <xf numFmtId="164" fontId="2" fillId="3" borderId="8" xfId="0" applyNumberFormat="1" applyFont="1" applyFill="1" applyBorder="1"/>
    <xf numFmtId="164" fontId="2" fillId="3" borderId="6" xfId="0" applyNumberFormat="1" applyFont="1" applyFill="1" applyBorder="1"/>
    <xf numFmtId="164" fontId="2" fillId="4" borderId="9" xfId="0" applyNumberFormat="1" applyFont="1" applyFill="1" applyBorder="1"/>
    <xf numFmtId="164" fontId="2" fillId="4" borderId="6" xfId="0" applyNumberFormat="1" applyFont="1" applyFill="1" applyBorder="1"/>
    <xf numFmtId="164" fontId="2" fillId="0" borderId="0" xfId="0" applyNumberFormat="1" applyFont="1"/>
    <xf numFmtId="0" fontId="1" fillId="0" borderId="10" xfId="0" applyFont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11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3" borderId="12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11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1" fillId="4" borderId="13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2" fillId="0" borderId="14" xfId="0" applyFont="1" applyBorder="1"/>
    <xf numFmtId="164" fontId="2" fillId="2" borderId="23" xfId="0" applyNumberFormat="1" applyFont="1" applyFill="1" applyBorder="1"/>
    <xf numFmtId="0" fontId="3" fillId="0" borderId="15" xfId="0" applyFont="1" applyBorder="1"/>
    <xf numFmtId="164" fontId="3" fillId="2" borderId="16" xfId="0" applyNumberFormat="1" applyFont="1" applyFill="1" applyBorder="1"/>
    <xf numFmtId="164" fontId="3" fillId="2" borderId="17" xfId="0" applyNumberFormat="1" applyFont="1" applyFill="1" applyBorder="1"/>
    <xf numFmtId="164" fontId="3" fillId="2" borderId="18" xfId="0" applyNumberFormat="1" applyFont="1" applyFill="1" applyBorder="1"/>
    <xf numFmtId="164" fontId="3" fillId="3" borderId="19" xfId="0" applyNumberFormat="1" applyFont="1" applyFill="1" applyBorder="1"/>
    <xf numFmtId="164" fontId="3" fillId="3" borderId="20" xfId="0" applyNumberFormat="1" applyFont="1" applyFill="1" applyBorder="1"/>
    <xf numFmtId="164" fontId="3" fillId="3" borderId="17" xfId="0" applyNumberFormat="1" applyFont="1" applyFill="1" applyBorder="1"/>
    <xf numFmtId="164" fontId="3" fillId="3" borderId="18" xfId="0" applyNumberFormat="1" applyFont="1" applyFill="1" applyBorder="1"/>
    <xf numFmtId="164" fontId="3" fillId="4" borderId="21" xfId="0" applyNumberFormat="1" applyFont="1" applyFill="1" applyBorder="1"/>
    <xf numFmtId="164" fontId="3" fillId="4" borderId="18" xfId="0" applyNumberFormat="1" applyFont="1" applyFill="1" applyBorder="1"/>
    <xf numFmtId="0" fontId="4" fillId="0" borderId="0" xfId="0" applyFont="1"/>
    <xf numFmtId="164" fontId="1" fillId="2" borderId="5" xfId="0" applyNumberFormat="1" applyFont="1" applyFill="1" applyBorder="1"/>
    <xf numFmtId="164" fontId="1" fillId="2" borderId="6" xfId="0" applyNumberFormat="1" applyFont="1" applyFill="1" applyBorder="1"/>
    <xf numFmtId="0" fontId="1" fillId="0" borderId="28" xfId="0" applyFont="1" applyBorder="1"/>
    <xf numFmtId="164" fontId="1" fillId="3" borderId="32" xfId="0" applyNumberFormat="1" applyFont="1" applyFill="1" applyBorder="1"/>
    <xf numFmtId="164" fontId="1" fillId="3" borderId="33" xfId="0" applyNumberFormat="1" applyFont="1" applyFill="1" applyBorder="1"/>
    <xf numFmtId="164" fontId="1" fillId="3" borderId="30" xfId="0" applyNumberFormat="1" applyFont="1" applyFill="1" applyBorder="1"/>
    <xf numFmtId="164" fontId="1" fillId="3" borderId="31" xfId="0" applyNumberFormat="1" applyFont="1" applyFill="1" applyBorder="1"/>
    <xf numFmtId="0" fontId="4" fillId="0" borderId="2" xfId="0" applyFont="1" applyBorder="1"/>
    <xf numFmtId="164" fontId="4" fillId="4" borderId="9" xfId="0" applyNumberFormat="1" applyFont="1" applyFill="1" applyBorder="1"/>
    <xf numFmtId="164" fontId="4" fillId="4" borderId="6" xfId="0" applyNumberFormat="1" applyFont="1" applyFill="1" applyBorder="1"/>
    <xf numFmtId="0" fontId="3" fillId="0" borderId="0" xfId="0" applyFont="1"/>
    <xf numFmtId="0" fontId="3" fillId="0" borderId="28" xfId="0" applyFont="1" applyBorder="1"/>
    <xf numFmtId="164" fontId="3" fillId="4" borderId="34" xfId="0" applyNumberFormat="1" applyFont="1" applyFill="1" applyBorder="1"/>
    <xf numFmtId="164" fontId="3" fillId="4" borderId="31" xfId="0" applyNumberFormat="1" applyFont="1" applyFill="1" applyBorder="1"/>
    <xf numFmtId="164" fontId="2" fillId="5" borderId="35" xfId="0" applyNumberFormat="1" applyFont="1" applyFill="1" applyBorder="1"/>
    <xf numFmtId="164" fontId="2" fillId="5" borderId="36" xfId="0" applyNumberFormat="1" applyFont="1" applyFill="1" applyBorder="1"/>
    <xf numFmtId="164" fontId="1" fillId="5" borderId="16" xfId="0" applyNumberFormat="1" applyFont="1" applyFill="1" applyBorder="1"/>
    <xf numFmtId="164" fontId="1" fillId="5" borderId="18" xfId="0" applyNumberFormat="1" applyFont="1" applyFill="1" applyBorder="1"/>
    <xf numFmtId="164" fontId="2" fillId="5" borderId="9" xfId="0" applyNumberFormat="1" applyFont="1" applyFill="1" applyBorder="1"/>
    <xf numFmtId="164" fontId="2" fillId="5" borderId="6" xfId="0" applyNumberFormat="1" applyFont="1" applyFill="1" applyBorder="1"/>
    <xf numFmtId="164" fontId="2" fillId="5" borderId="27" xfId="0" applyNumberFormat="1" applyFont="1" applyFill="1" applyBorder="1"/>
    <xf numFmtId="164" fontId="2" fillId="5" borderId="24" xfId="0" applyNumberFormat="1" applyFont="1" applyFill="1" applyBorder="1"/>
    <xf numFmtId="164" fontId="2" fillId="5" borderId="37" xfId="0" applyNumberFormat="1" applyFont="1" applyFill="1" applyBorder="1"/>
    <xf numFmtId="164" fontId="1" fillId="5" borderId="21" xfId="0" applyNumberFormat="1" applyFont="1" applyFill="1" applyBorder="1"/>
    <xf numFmtId="164" fontId="2" fillId="5" borderId="7" xfId="0" applyNumberFormat="1" applyFont="1" applyFill="1" applyBorder="1"/>
    <xf numFmtId="164" fontId="2" fillId="5" borderId="0" xfId="0" applyNumberFormat="1" applyFont="1" applyFill="1"/>
    <xf numFmtId="164" fontId="2" fillId="5" borderId="8" xfId="0" applyNumberFormat="1" applyFont="1" applyFill="1" applyBorder="1"/>
    <xf numFmtId="164" fontId="2" fillId="5" borderId="5" xfId="0" applyNumberFormat="1" applyFont="1" applyFill="1" applyBorder="1"/>
    <xf numFmtId="164" fontId="2" fillId="5" borderId="38" xfId="0" applyNumberFormat="1" applyFont="1" applyFill="1" applyBorder="1"/>
    <xf numFmtId="164" fontId="1" fillId="5" borderId="17" xfId="0" applyNumberFormat="1" applyFont="1" applyFill="1" applyBorder="1"/>
    <xf numFmtId="0" fontId="2" fillId="0" borderId="39" xfId="0" applyFont="1" applyBorder="1"/>
    <xf numFmtId="164" fontId="2" fillId="2" borderId="41" xfId="0" applyNumberFormat="1" applyFont="1" applyFill="1" applyBorder="1"/>
    <xf numFmtId="164" fontId="2" fillId="3" borderId="43" xfId="0" applyNumberFormat="1" applyFont="1" applyFill="1" applyBorder="1"/>
    <xf numFmtId="164" fontId="2" fillId="3" borderId="44" xfId="0" applyNumberFormat="1" applyFont="1" applyFill="1" applyBorder="1"/>
    <xf numFmtId="164" fontId="2" fillId="3" borderId="41" xfId="0" applyNumberFormat="1" applyFont="1" applyFill="1" applyBorder="1"/>
    <xf numFmtId="164" fontId="2" fillId="3" borderId="42" xfId="0" applyNumberFormat="1" applyFont="1" applyFill="1" applyBorder="1"/>
    <xf numFmtId="164" fontId="2" fillId="4" borderId="45" xfId="0" applyNumberFormat="1" applyFont="1" applyFill="1" applyBorder="1"/>
    <xf numFmtId="164" fontId="2" fillId="4" borderId="46" xfId="0" applyNumberFormat="1" applyFont="1" applyFill="1" applyBorder="1"/>
    <xf numFmtId="164" fontId="2" fillId="3" borderId="47" xfId="0" applyNumberFormat="1" applyFont="1" applyFill="1" applyBorder="1"/>
    <xf numFmtId="164" fontId="2" fillId="4" borderId="50" xfId="0" applyNumberFormat="1" applyFont="1" applyFill="1" applyBorder="1"/>
    <xf numFmtId="164" fontId="2" fillId="4" borderId="49" xfId="0" applyNumberFormat="1" applyFont="1" applyFill="1" applyBorder="1"/>
    <xf numFmtId="164" fontId="3" fillId="5" borderId="29" xfId="0" applyNumberFormat="1" applyFont="1" applyFill="1" applyBorder="1"/>
    <xf numFmtId="164" fontId="3" fillId="5" borderId="30" xfId="0" applyNumberFormat="1" applyFont="1" applyFill="1" applyBorder="1"/>
    <xf numFmtId="164" fontId="3" fillId="5" borderId="31" xfId="0" applyNumberFormat="1" applyFont="1" applyFill="1" applyBorder="1"/>
    <xf numFmtId="164" fontId="3" fillId="5" borderId="32" xfId="0" applyNumberFormat="1" applyFont="1" applyFill="1" applyBorder="1"/>
    <xf numFmtId="164" fontId="3" fillId="5" borderId="33" xfId="0" applyNumberFormat="1" applyFont="1" applyFill="1" applyBorder="1"/>
    <xf numFmtId="164" fontId="2" fillId="5" borderId="48" xfId="0" applyNumberFormat="1" applyFont="1" applyFill="1" applyBorder="1"/>
    <xf numFmtId="164" fontId="2" fillId="5" borderId="49" xfId="0" applyNumberFormat="1" applyFont="1" applyFill="1" applyBorder="1"/>
    <xf numFmtId="164" fontId="4" fillId="5" borderId="5" xfId="0" applyNumberFormat="1" applyFont="1" applyFill="1" applyBorder="1"/>
    <xf numFmtId="164" fontId="4" fillId="5" borderId="8" xfId="0" applyNumberFormat="1" applyFont="1" applyFill="1" applyBorder="1"/>
    <xf numFmtId="164" fontId="4" fillId="5" borderId="6" xfId="0" applyNumberFormat="1" applyFont="1" applyFill="1" applyBorder="1"/>
    <xf numFmtId="164" fontId="4" fillId="5" borderId="7" xfId="0" applyNumberFormat="1" applyFont="1" applyFill="1" applyBorder="1"/>
    <xf numFmtId="164" fontId="4" fillId="5" borderId="0" xfId="0" applyNumberFormat="1" applyFont="1" applyFill="1"/>
    <xf numFmtId="0" fontId="1" fillId="0" borderId="0" xfId="0" applyFont="1" applyAlignment="1">
      <alignment horizontal="left"/>
    </xf>
    <xf numFmtId="164" fontId="1" fillId="3" borderId="25" xfId="0" applyNumberFormat="1" applyFont="1" applyFill="1" applyBorder="1"/>
    <xf numFmtId="164" fontId="1" fillId="3" borderId="26" xfId="0" applyNumberFormat="1" applyFont="1" applyFill="1" applyBorder="1"/>
    <xf numFmtId="164" fontId="1" fillId="3" borderId="23" xfId="0" applyNumberFormat="1" applyFont="1" applyFill="1" applyBorder="1"/>
    <xf numFmtId="164" fontId="1" fillId="3" borderId="24" xfId="0" applyNumberFormat="1" applyFont="1" applyFill="1" applyBorder="1"/>
    <xf numFmtId="164" fontId="1" fillId="2" borderId="40" xfId="0" applyNumberFormat="1" applyFont="1" applyFill="1" applyBorder="1"/>
    <xf numFmtId="164" fontId="1" fillId="2" borderId="22" xfId="0" applyNumberFormat="1" applyFont="1" applyFill="1" applyBorder="1"/>
    <xf numFmtId="164" fontId="1" fillId="2" borderId="42" xfId="0" applyNumberFormat="1" applyFont="1" applyFill="1" applyBorder="1"/>
    <xf numFmtId="164" fontId="1" fillId="2" borderId="24" xfId="0" applyNumberFormat="1" applyFont="1" applyFill="1" applyBorder="1"/>
    <xf numFmtId="164" fontId="2" fillId="2" borderId="8" xfId="0" applyNumberFormat="1" applyFont="1" applyFill="1" applyBorder="1" applyProtection="1">
      <protection locked="0"/>
    </xf>
    <xf numFmtId="164" fontId="2" fillId="2" borderId="41" xfId="0" applyNumberFormat="1" applyFont="1" applyFill="1" applyBorder="1" applyProtection="1">
      <protection locked="0"/>
    </xf>
    <xf numFmtId="164" fontId="2" fillId="2" borderId="23" xfId="0" applyNumberFormat="1" applyFont="1" applyFill="1" applyBorder="1" applyProtection="1">
      <protection locked="0"/>
    </xf>
    <xf numFmtId="164" fontId="2" fillId="3" borderId="43" xfId="0" applyNumberFormat="1" applyFont="1" applyFill="1" applyBorder="1" applyProtection="1">
      <protection locked="0"/>
    </xf>
    <xf numFmtId="164" fontId="2" fillId="3" borderId="44" xfId="0" applyNumberFormat="1" applyFont="1" applyFill="1" applyBorder="1" applyProtection="1">
      <protection locked="0"/>
    </xf>
    <xf numFmtId="164" fontId="2" fillId="3" borderId="41" xfId="0" applyNumberFormat="1" applyFont="1" applyFill="1" applyBorder="1" applyProtection="1">
      <protection locked="0"/>
    </xf>
    <xf numFmtId="164" fontId="2" fillId="3" borderId="42" xfId="0" applyNumberFormat="1" applyFont="1" applyFill="1" applyBorder="1" applyProtection="1">
      <protection locked="0"/>
    </xf>
    <xf numFmtId="164" fontId="2" fillId="4" borderId="45" xfId="0" applyNumberFormat="1" applyFont="1" applyFill="1" applyBorder="1" applyProtection="1">
      <protection locked="0"/>
    </xf>
    <xf numFmtId="164" fontId="2" fillId="4" borderId="46" xfId="0" applyNumberFormat="1" applyFont="1" applyFill="1" applyBorder="1" applyProtection="1">
      <protection locked="0"/>
    </xf>
    <xf numFmtId="164" fontId="2" fillId="4" borderId="9" xfId="0" applyNumberFormat="1" applyFont="1" applyFill="1" applyBorder="1" applyProtection="1">
      <protection locked="0"/>
    </xf>
    <xf numFmtId="164" fontId="2" fillId="4" borderId="6" xfId="0" applyNumberFormat="1" applyFont="1" applyFill="1" applyBorder="1" applyProtection="1">
      <protection locked="0"/>
    </xf>
    <xf numFmtId="164" fontId="2" fillId="4" borderId="50" xfId="0" applyNumberFormat="1" applyFont="1" applyFill="1" applyBorder="1" applyProtection="1">
      <protection locked="0"/>
    </xf>
    <xf numFmtId="164" fontId="2" fillId="4" borderId="49" xfId="0" applyNumberFormat="1" applyFont="1" applyFill="1" applyBorder="1" applyProtection="1">
      <protection locked="0"/>
    </xf>
    <xf numFmtId="164" fontId="3" fillId="4" borderId="34" xfId="0" applyNumberFormat="1" applyFont="1" applyFill="1" applyBorder="1" applyProtection="1">
      <protection locked="0"/>
    </xf>
    <xf numFmtId="164" fontId="3" fillId="4" borderId="31" xfId="0" applyNumberFormat="1" applyFont="1" applyFill="1" applyBorder="1" applyProtection="1">
      <protection locked="0"/>
    </xf>
    <xf numFmtId="164" fontId="2" fillId="3" borderId="7" xfId="0" applyNumberFormat="1" applyFont="1" applyFill="1" applyBorder="1" applyProtection="1">
      <protection locked="0"/>
    </xf>
    <xf numFmtId="164" fontId="2" fillId="3" borderId="0" xfId="0" applyNumberFormat="1" applyFont="1" applyFill="1" applyProtection="1">
      <protection locked="0"/>
    </xf>
    <xf numFmtId="164" fontId="2" fillId="3" borderId="8" xfId="0" applyNumberFormat="1" applyFont="1" applyFill="1" applyBorder="1" applyProtection="1">
      <protection locked="0"/>
    </xf>
    <xf numFmtId="164" fontId="2" fillId="3" borderId="6" xfId="0" applyNumberFormat="1" applyFont="1" applyFill="1" applyBorder="1" applyProtection="1">
      <protection locked="0"/>
    </xf>
    <xf numFmtId="164" fontId="1" fillId="3" borderId="32" xfId="0" applyNumberFormat="1" applyFont="1" applyFill="1" applyBorder="1" applyProtection="1">
      <protection locked="0"/>
    </xf>
    <xf numFmtId="164" fontId="1" fillId="3" borderId="33" xfId="0" applyNumberFormat="1" applyFont="1" applyFill="1" applyBorder="1" applyProtection="1">
      <protection locked="0"/>
    </xf>
    <xf numFmtId="164" fontId="1" fillId="3" borderId="30" xfId="0" applyNumberFormat="1" applyFont="1" applyFill="1" applyBorder="1" applyProtection="1">
      <protection locked="0"/>
    </xf>
    <xf numFmtId="164" fontId="1" fillId="3" borderId="31" xfId="0" applyNumberFormat="1" applyFont="1" applyFill="1" applyBorder="1" applyProtection="1">
      <protection locked="0"/>
    </xf>
    <xf numFmtId="164" fontId="2" fillId="3" borderId="47" xfId="0" applyNumberFormat="1" applyFont="1" applyFill="1" applyBorder="1" applyProtection="1">
      <protection locked="0"/>
    </xf>
    <xf numFmtId="164" fontId="2" fillId="2" borderId="8" xfId="0" applyNumberFormat="1" applyFont="1" applyFill="1" applyBorder="1" applyAlignment="1" applyProtection="1">
      <alignment horizontal="center"/>
      <protection locked="0"/>
    </xf>
    <xf numFmtId="164" fontId="2" fillId="2" borderId="41" xfId="0" applyNumberFormat="1" applyFont="1" applyFill="1" applyBorder="1" applyAlignment="1" applyProtection="1">
      <alignment horizontal="center"/>
      <protection locked="0"/>
    </xf>
    <xf numFmtId="164" fontId="2" fillId="2" borderId="23" xfId="0" applyNumberFormat="1" applyFont="1" applyFill="1" applyBorder="1" applyAlignment="1" applyProtection="1">
      <alignment horizontal="center"/>
      <protection locked="0"/>
    </xf>
    <xf numFmtId="164" fontId="2" fillId="3" borderId="43" xfId="0" applyNumberFormat="1" applyFont="1" applyFill="1" applyBorder="1" applyAlignment="1" applyProtection="1">
      <alignment horizontal="center"/>
      <protection locked="0"/>
    </xf>
    <xf numFmtId="164" fontId="2" fillId="3" borderId="44" xfId="0" applyNumberFormat="1" applyFont="1" applyFill="1" applyBorder="1" applyAlignment="1" applyProtection="1">
      <alignment horizontal="center"/>
      <protection locked="0"/>
    </xf>
    <xf numFmtId="164" fontId="2" fillId="3" borderId="41" xfId="0" applyNumberFormat="1" applyFont="1" applyFill="1" applyBorder="1" applyAlignment="1" applyProtection="1">
      <alignment horizontal="center"/>
      <protection locked="0"/>
    </xf>
    <xf numFmtId="164" fontId="2" fillId="3" borderId="42" xfId="0" applyNumberFormat="1" applyFont="1" applyFill="1" applyBorder="1" applyAlignment="1" applyProtection="1">
      <alignment horizontal="center"/>
      <protection locked="0"/>
    </xf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0" xfId="0" applyNumberFormat="1" applyFont="1" applyFill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3" borderId="6" xfId="0" applyNumberFormat="1" applyFont="1" applyFill="1" applyBorder="1" applyAlignment="1" applyProtection="1">
      <alignment horizontal="center"/>
      <protection locked="0"/>
    </xf>
    <xf numFmtId="164" fontId="2" fillId="4" borderId="45" xfId="0" applyNumberFormat="1" applyFont="1" applyFill="1" applyBorder="1" applyAlignment="1" applyProtection="1">
      <alignment horizontal="center"/>
      <protection locked="0"/>
    </xf>
    <xf numFmtId="164" fontId="2" fillId="4" borderId="46" xfId="0" applyNumberFormat="1" applyFont="1" applyFill="1" applyBorder="1" applyAlignment="1" applyProtection="1">
      <alignment horizontal="center"/>
      <protection locked="0"/>
    </xf>
    <xf numFmtId="164" fontId="2" fillId="4" borderId="9" xfId="0" applyNumberFormat="1" applyFont="1" applyFill="1" applyBorder="1" applyAlignment="1" applyProtection="1">
      <alignment horizontal="center"/>
      <protection locked="0"/>
    </xf>
    <xf numFmtId="164" fontId="2" fillId="4" borderId="6" xfId="0" applyNumberFormat="1" applyFont="1" applyFill="1" applyBorder="1" applyAlignment="1" applyProtection="1">
      <alignment horizontal="center"/>
      <protection locked="0"/>
    </xf>
    <xf numFmtId="164" fontId="2" fillId="3" borderId="47" xfId="0" applyNumberFormat="1" applyFont="1" applyFill="1" applyBorder="1" applyAlignment="1" applyProtection="1">
      <alignment horizontal="center"/>
      <protection locked="0"/>
    </xf>
    <xf numFmtId="164" fontId="2" fillId="4" borderId="50" xfId="0" applyNumberFormat="1" applyFont="1" applyFill="1" applyBorder="1" applyAlignment="1" applyProtection="1">
      <alignment horizontal="center"/>
      <protection locked="0"/>
    </xf>
    <xf numFmtId="164" fontId="2" fillId="4" borderId="49" xfId="0" applyNumberFormat="1" applyFont="1" applyFill="1" applyBorder="1" applyAlignment="1" applyProtection="1">
      <alignment horizontal="center"/>
      <protection locked="0"/>
    </xf>
    <xf numFmtId="164" fontId="3" fillId="4" borderId="34" xfId="0" applyNumberFormat="1" applyFont="1" applyFill="1" applyBorder="1" applyAlignment="1" applyProtection="1">
      <alignment horizontal="center"/>
      <protection locked="0"/>
    </xf>
    <xf numFmtId="164" fontId="3" fillId="4" borderId="31" xfId="0" applyNumberFormat="1" applyFont="1" applyFill="1" applyBorder="1" applyAlignment="1" applyProtection="1">
      <alignment horizontal="center"/>
      <protection locked="0"/>
    </xf>
    <xf numFmtId="164" fontId="3" fillId="2" borderId="3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164" fontId="3" fillId="4" borderId="4" xfId="0" applyNumberFormat="1" applyFont="1" applyFill="1" applyBorder="1" applyAlignment="1">
      <alignment horizontal="center"/>
    </xf>
  </cellXfs>
  <cellStyles count="1">
    <cellStyle name="Standard" xfId="0" builtinId="0"/>
  </cellStyles>
  <dxfs count="2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0FDE9-4EA1-4592-A177-E5ABC0299BB6}">
  <dimension ref="A1:O23"/>
  <sheetViews>
    <sheetView view="pageBreakPreview" zoomScale="60" zoomScaleNormal="9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E7" sqref="E7"/>
    </sheetView>
  </sheetViews>
  <sheetFormatPr baseColWidth="10" defaultColWidth="11.54296875" defaultRowHeight="15.5" x14ac:dyDescent="0.35"/>
  <cols>
    <col min="1" max="1" width="35.81640625" style="2" customWidth="1"/>
    <col min="2" max="10" width="13.81640625" style="14" customWidth="1"/>
    <col min="11" max="11" width="3.08984375" style="2" customWidth="1"/>
    <col min="12" max="16384" width="11.54296875" style="2"/>
  </cols>
  <sheetData>
    <row r="1" spans="1:12" s="3" customFormat="1" ht="19" thickBot="1" x14ac:dyDescent="0.5">
      <c r="A1" s="5"/>
      <c r="B1" s="144" t="s">
        <v>17</v>
      </c>
      <c r="C1" s="145"/>
      <c r="D1" s="146"/>
      <c r="E1" s="147" t="s">
        <v>18</v>
      </c>
      <c r="F1" s="148"/>
      <c r="G1" s="148"/>
      <c r="H1" s="149"/>
      <c r="I1" s="150" t="s">
        <v>19</v>
      </c>
      <c r="J1" s="151"/>
    </row>
    <row r="2" spans="1:12" s="1" customFormat="1" ht="16.5" thickTop="1" thickBot="1" x14ac:dyDescent="0.4">
      <c r="A2" s="15"/>
      <c r="B2" s="16" t="s">
        <v>10</v>
      </c>
      <c r="C2" s="17" t="s">
        <v>9</v>
      </c>
      <c r="D2" s="18" t="s">
        <v>8</v>
      </c>
      <c r="E2" s="19" t="s">
        <v>12</v>
      </c>
      <c r="F2" s="20" t="s">
        <v>13</v>
      </c>
      <c r="G2" s="21" t="s">
        <v>14</v>
      </c>
      <c r="H2" s="22" t="s">
        <v>28</v>
      </c>
      <c r="I2" s="23" t="s">
        <v>15</v>
      </c>
      <c r="J2" s="24" t="s">
        <v>16</v>
      </c>
      <c r="L2" s="91" t="s">
        <v>39</v>
      </c>
    </row>
    <row r="3" spans="1:12" ht="16" thickTop="1" x14ac:dyDescent="0.35">
      <c r="A3" s="6" t="s">
        <v>0</v>
      </c>
      <c r="B3" s="38">
        <v>115</v>
      </c>
      <c r="C3" s="100"/>
      <c r="D3" s="39">
        <f t="shared" ref="D3:D10" si="0">SUM(B3:C3)</f>
        <v>115</v>
      </c>
      <c r="E3" s="62"/>
      <c r="F3" s="63"/>
      <c r="G3" s="64"/>
      <c r="H3" s="57"/>
      <c r="I3" s="107"/>
      <c r="J3" s="108"/>
      <c r="L3" s="2" t="s">
        <v>32</v>
      </c>
    </row>
    <row r="4" spans="1:12" x14ac:dyDescent="0.35">
      <c r="A4" s="68" t="s">
        <v>1</v>
      </c>
      <c r="B4" s="96">
        <v>200</v>
      </c>
      <c r="C4" s="101"/>
      <c r="D4" s="98">
        <f t="shared" si="0"/>
        <v>200</v>
      </c>
      <c r="E4" s="62"/>
      <c r="F4" s="63"/>
      <c r="G4" s="64"/>
      <c r="H4" s="57"/>
      <c r="I4" s="109"/>
      <c r="J4" s="110"/>
      <c r="L4" s="2" t="s">
        <v>33</v>
      </c>
    </row>
    <row r="5" spans="1:12" x14ac:dyDescent="0.35">
      <c r="A5" s="68" t="s">
        <v>2</v>
      </c>
      <c r="B5" s="96">
        <v>8</v>
      </c>
      <c r="C5" s="101"/>
      <c r="D5" s="98">
        <f t="shared" si="0"/>
        <v>8</v>
      </c>
      <c r="E5" s="103"/>
      <c r="F5" s="104"/>
      <c r="G5" s="105"/>
      <c r="H5" s="106"/>
      <c r="I5" s="56"/>
      <c r="J5" s="57"/>
      <c r="L5" s="2" t="s">
        <v>37</v>
      </c>
    </row>
    <row r="6" spans="1:12" x14ac:dyDescent="0.35">
      <c r="A6" s="68" t="s">
        <v>3</v>
      </c>
      <c r="B6" s="96">
        <v>74</v>
      </c>
      <c r="C6" s="101"/>
      <c r="D6" s="98">
        <f t="shared" si="0"/>
        <v>74</v>
      </c>
      <c r="E6" s="103"/>
      <c r="F6" s="104"/>
      <c r="G6" s="105"/>
      <c r="H6" s="106"/>
      <c r="I6" s="56"/>
      <c r="J6" s="57"/>
      <c r="L6" s="2" t="s">
        <v>35</v>
      </c>
    </row>
    <row r="7" spans="1:12" x14ac:dyDescent="0.35">
      <c r="A7" s="68" t="s">
        <v>4</v>
      </c>
      <c r="B7" s="96">
        <v>42</v>
      </c>
      <c r="C7" s="101"/>
      <c r="D7" s="98">
        <f t="shared" si="0"/>
        <v>42</v>
      </c>
      <c r="E7" s="103"/>
      <c r="F7" s="104"/>
      <c r="G7" s="105"/>
      <c r="H7" s="106"/>
      <c r="I7" s="56"/>
      <c r="J7" s="57"/>
      <c r="L7" s="2" t="s">
        <v>34</v>
      </c>
    </row>
    <row r="8" spans="1:12" x14ac:dyDescent="0.35">
      <c r="A8" s="68" t="s">
        <v>5</v>
      </c>
      <c r="B8" s="96">
        <v>5</v>
      </c>
      <c r="C8" s="101"/>
      <c r="D8" s="98">
        <f t="shared" si="0"/>
        <v>5</v>
      </c>
      <c r="E8" s="103"/>
      <c r="F8" s="104"/>
      <c r="G8" s="105"/>
      <c r="H8" s="106"/>
      <c r="I8" s="56"/>
      <c r="J8" s="57"/>
      <c r="L8" s="2" t="s">
        <v>44</v>
      </c>
    </row>
    <row r="9" spans="1:12" x14ac:dyDescent="0.35">
      <c r="A9" s="68" t="s">
        <v>6</v>
      </c>
      <c r="B9" s="96">
        <v>30</v>
      </c>
      <c r="C9" s="101"/>
      <c r="D9" s="98">
        <f t="shared" si="0"/>
        <v>30</v>
      </c>
      <c r="E9" s="103"/>
      <c r="F9" s="104"/>
      <c r="G9" s="105"/>
      <c r="H9" s="106"/>
      <c r="I9" s="56"/>
      <c r="J9" s="57"/>
      <c r="L9" s="2" t="s">
        <v>38</v>
      </c>
    </row>
    <row r="10" spans="1:12" x14ac:dyDescent="0.35">
      <c r="A10" s="25" t="s">
        <v>7</v>
      </c>
      <c r="B10" s="97">
        <v>58</v>
      </c>
      <c r="C10" s="102"/>
      <c r="D10" s="99">
        <f t="shared" si="0"/>
        <v>58</v>
      </c>
      <c r="E10" s="92">
        <v>8</v>
      </c>
      <c r="F10" s="93">
        <v>5</v>
      </c>
      <c r="G10" s="94">
        <v>34</v>
      </c>
      <c r="H10" s="95">
        <v>19</v>
      </c>
      <c r="I10" s="58"/>
      <c r="J10" s="59"/>
      <c r="L10" s="2" t="s">
        <v>45</v>
      </c>
    </row>
    <row r="11" spans="1:12" s="37" customFormat="1" ht="19" thickBot="1" x14ac:dyDescent="0.5">
      <c r="A11" s="27" t="s">
        <v>11</v>
      </c>
      <c r="B11" s="28">
        <f>SUM(B3:B10)</f>
        <v>532</v>
      </c>
      <c r="C11" s="29">
        <f>SUM(C3:C10)</f>
        <v>0</v>
      </c>
      <c r="D11" s="30">
        <f>SUM(D3:D10)</f>
        <v>532</v>
      </c>
      <c r="E11" s="31">
        <f t="shared" ref="E11:J11" si="1">SUM(E3:E10)</f>
        <v>8</v>
      </c>
      <c r="F11" s="32">
        <f t="shared" si="1"/>
        <v>5</v>
      </c>
      <c r="G11" s="33">
        <f t="shared" si="1"/>
        <v>34</v>
      </c>
      <c r="H11" s="34">
        <f t="shared" si="1"/>
        <v>19</v>
      </c>
      <c r="I11" s="35">
        <f t="shared" si="1"/>
        <v>0</v>
      </c>
      <c r="J11" s="36">
        <f t="shared" si="1"/>
        <v>0</v>
      </c>
    </row>
    <row r="12" spans="1:12" ht="16" thickTop="1" x14ac:dyDescent="0.35">
      <c r="A12" s="6" t="s">
        <v>20</v>
      </c>
      <c r="B12" s="52"/>
      <c r="C12" s="66"/>
      <c r="D12" s="53"/>
      <c r="E12" s="115"/>
      <c r="F12" s="116"/>
      <c r="G12" s="117"/>
      <c r="H12" s="118"/>
      <c r="I12" s="60"/>
      <c r="J12" s="53"/>
      <c r="L12" s="2" t="s">
        <v>36</v>
      </c>
    </row>
    <row r="13" spans="1:12" s="4" customFormat="1" ht="16" thickBot="1" x14ac:dyDescent="0.4">
      <c r="A13" s="40" t="s">
        <v>21</v>
      </c>
      <c r="B13" s="54"/>
      <c r="C13" s="67"/>
      <c r="D13" s="55"/>
      <c r="E13" s="41">
        <f>SUM(E11:E12)</f>
        <v>8</v>
      </c>
      <c r="F13" s="42">
        <f>SUM(F11:F12)</f>
        <v>5</v>
      </c>
      <c r="G13" s="43">
        <f>SUM(G11:G12)</f>
        <v>34</v>
      </c>
      <c r="H13" s="44">
        <f>SUM(H11:H12)</f>
        <v>19</v>
      </c>
      <c r="I13" s="61"/>
      <c r="J13" s="55"/>
    </row>
    <row r="14" spans="1:12" ht="16" thickTop="1" x14ac:dyDescent="0.35">
      <c r="A14" s="6" t="s">
        <v>22</v>
      </c>
      <c r="B14" s="65"/>
      <c r="C14" s="64"/>
      <c r="D14" s="57"/>
      <c r="E14" s="62"/>
      <c r="F14" s="123"/>
      <c r="G14" s="84"/>
      <c r="H14" s="85"/>
      <c r="I14" s="111"/>
      <c r="J14" s="112"/>
      <c r="L14" s="2" t="s">
        <v>40</v>
      </c>
    </row>
    <row r="15" spans="1:12" x14ac:dyDescent="0.35">
      <c r="A15" s="6" t="s">
        <v>23</v>
      </c>
      <c r="B15" s="65"/>
      <c r="C15" s="64"/>
      <c r="D15" s="57"/>
      <c r="E15" s="62"/>
      <c r="F15" s="63"/>
      <c r="G15" s="117"/>
      <c r="H15" s="57"/>
      <c r="I15" s="109"/>
      <c r="J15" s="110"/>
      <c r="L15" s="2" t="s">
        <v>41</v>
      </c>
    </row>
    <row r="16" spans="1:12" s="48" customFormat="1" ht="19" thickBot="1" x14ac:dyDescent="0.5">
      <c r="A16" s="49" t="s">
        <v>24</v>
      </c>
      <c r="B16" s="79"/>
      <c r="C16" s="80"/>
      <c r="D16" s="81"/>
      <c r="E16" s="82"/>
      <c r="F16" s="83"/>
      <c r="G16" s="80"/>
      <c r="H16" s="81"/>
      <c r="I16" s="50">
        <f>SUM(I11:I15)</f>
        <v>0</v>
      </c>
      <c r="J16" s="51">
        <f>SUM(J11:J15)</f>
        <v>0</v>
      </c>
    </row>
    <row r="17" spans="1:15" ht="16" thickTop="1" x14ac:dyDescent="0.35">
      <c r="A17" s="6" t="s">
        <v>25</v>
      </c>
      <c r="B17" s="65"/>
      <c r="C17" s="64"/>
      <c r="D17" s="57"/>
      <c r="E17" s="62"/>
      <c r="F17" s="63"/>
      <c r="G17" s="64"/>
      <c r="H17" s="57"/>
      <c r="I17" s="109"/>
      <c r="J17" s="110"/>
      <c r="L17" s="2" t="s">
        <v>46</v>
      </c>
    </row>
    <row r="18" spans="1:15" s="48" customFormat="1" ht="19" thickBot="1" x14ac:dyDescent="0.5">
      <c r="A18" s="49" t="s">
        <v>26</v>
      </c>
      <c r="B18" s="79"/>
      <c r="C18" s="80"/>
      <c r="D18" s="81"/>
      <c r="E18" s="82"/>
      <c r="F18" s="83"/>
      <c r="G18" s="80"/>
      <c r="H18" s="81"/>
      <c r="I18" s="50">
        <f>SUM(I16:I17)</f>
        <v>0</v>
      </c>
      <c r="J18" s="51">
        <f>SUM(J16:J17)</f>
        <v>0</v>
      </c>
    </row>
    <row r="19" spans="1:15" ht="16" thickTop="1" x14ac:dyDescent="0.35">
      <c r="A19" s="6" t="s">
        <v>27</v>
      </c>
      <c r="B19" s="65"/>
      <c r="C19" s="64"/>
      <c r="D19" s="57"/>
      <c r="E19" s="62"/>
      <c r="F19" s="63"/>
      <c r="G19" s="64"/>
      <c r="H19" s="118"/>
      <c r="I19" s="109"/>
      <c r="J19" s="110"/>
      <c r="L19" s="2" t="s">
        <v>42</v>
      </c>
    </row>
    <row r="20" spans="1:15" s="48" customFormat="1" ht="19" thickBot="1" x14ac:dyDescent="0.5">
      <c r="A20" s="49" t="s">
        <v>29</v>
      </c>
      <c r="B20" s="79"/>
      <c r="C20" s="80"/>
      <c r="D20" s="81"/>
      <c r="E20" s="82"/>
      <c r="F20" s="83"/>
      <c r="G20" s="80"/>
      <c r="H20" s="81"/>
      <c r="I20" s="50">
        <f>SUM(I18:I19)</f>
        <v>0</v>
      </c>
      <c r="J20" s="51">
        <f>SUM(J18:J19)</f>
        <v>0</v>
      </c>
    </row>
    <row r="21" spans="1:15" s="37" customFormat="1" ht="19" thickTop="1" x14ac:dyDescent="0.45">
      <c r="A21" s="45" t="s">
        <v>30</v>
      </c>
      <c r="B21" s="86"/>
      <c r="C21" s="87"/>
      <c r="D21" s="88"/>
      <c r="E21" s="89"/>
      <c r="F21" s="90"/>
      <c r="G21" s="87"/>
      <c r="H21" s="88"/>
      <c r="I21" s="46">
        <f>I22-I20</f>
        <v>0</v>
      </c>
      <c r="J21" s="47">
        <f>J22-J20</f>
        <v>0</v>
      </c>
    </row>
    <row r="22" spans="1:15" s="48" customFormat="1" ht="19" thickBot="1" x14ac:dyDescent="0.5">
      <c r="A22" s="49" t="s">
        <v>31</v>
      </c>
      <c r="B22" s="79"/>
      <c r="C22" s="80"/>
      <c r="D22" s="81"/>
      <c r="E22" s="82"/>
      <c r="F22" s="83"/>
      <c r="G22" s="80"/>
      <c r="H22" s="81"/>
      <c r="I22" s="113"/>
      <c r="J22" s="114"/>
      <c r="L22" s="48" t="s">
        <v>43</v>
      </c>
    </row>
    <row r="23" spans="1:15" ht="19" thickTop="1" x14ac:dyDescent="0.45">
      <c r="O23" s="48"/>
    </row>
  </sheetData>
  <sheetProtection sheet="1" objects="1" scenarios="1"/>
  <mergeCells count="3">
    <mergeCell ref="B1:D1"/>
    <mergeCell ref="E1:H1"/>
    <mergeCell ref="I1:J1"/>
  </mergeCells>
  <pageMargins left="0.7" right="0.7" top="0.78740157499999996" bottom="0.78740157499999996" header="0.3" footer="0.3"/>
  <pageSetup paperSize="9" scale="82" orientation="landscape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CF48-B674-40B5-A1CA-A20C92923E06}">
  <dimension ref="A1:O23"/>
  <sheetViews>
    <sheetView zoomScale="90" zoomScaleNormal="9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D19" sqref="D19"/>
    </sheetView>
  </sheetViews>
  <sheetFormatPr baseColWidth="10" defaultColWidth="11.54296875" defaultRowHeight="15.5" x14ac:dyDescent="0.35"/>
  <cols>
    <col min="1" max="1" width="35.81640625" style="2" customWidth="1"/>
    <col min="2" max="10" width="13.81640625" style="14" customWidth="1"/>
    <col min="11" max="11" width="3.08984375" style="2" customWidth="1"/>
    <col min="12" max="16384" width="11.54296875" style="2"/>
  </cols>
  <sheetData>
    <row r="1" spans="1:12" s="3" customFormat="1" ht="19" thickBot="1" x14ac:dyDescent="0.5">
      <c r="A1" s="5"/>
      <c r="B1" s="144" t="s">
        <v>17</v>
      </c>
      <c r="C1" s="145"/>
      <c r="D1" s="146"/>
      <c r="E1" s="147" t="s">
        <v>18</v>
      </c>
      <c r="F1" s="148"/>
      <c r="G1" s="148"/>
      <c r="H1" s="149"/>
      <c r="I1" s="150" t="s">
        <v>19</v>
      </c>
      <c r="J1" s="151"/>
    </row>
    <row r="2" spans="1:12" s="1" customFormat="1" ht="16.5" thickTop="1" thickBot="1" x14ac:dyDescent="0.4">
      <c r="A2" s="15"/>
      <c r="B2" s="16" t="s">
        <v>10</v>
      </c>
      <c r="C2" s="17" t="s">
        <v>9</v>
      </c>
      <c r="D2" s="18" t="s">
        <v>8</v>
      </c>
      <c r="E2" s="19" t="s">
        <v>12</v>
      </c>
      <c r="F2" s="20" t="s">
        <v>13</v>
      </c>
      <c r="G2" s="21" t="s">
        <v>14</v>
      </c>
      <c r="H2" s="22" t="s">
        <v>28</v>
      </c>
      <c r="I2" s="23" t="s">
        <v>15</v>
      </c>
      <c r="J2" s="24" t="s">
        <v>16</v>
      </c>
      <c r="L2" s="91" t="s">
        <v>39</v>
      </c>
    </row>
    <row r="3" spans="1:12" ht="16" thickTop="1" x14ac:dyDescent="0.35">
      <c r="A3" s="6" t="s">
        <v>0</v>
      </c>
      <c r="B3" s="38">
        <v>115</v>
      </c>
      <c r="C3" s="124" t="str">
        <f>IF((Lösung!C3-Aufgabe!C3)=0,"yes","no")</f>
        <v>no</v>
      </c>
      <c r="D3" s="39">
        <f t="shared" ref="D3:D10" si="0">SUM(B3:C3)</f>
        <v>115</v>
      </c>
      <c r="E3" s="62"/>
      <c r="F3" s="63"/>
      <c r="G3" s="64"/>
      <c r="H3" s="57"/>
      <c r="I3" s="135" t="str">
        <f>IF((Lösung!I3-Aufgabe!I3)=0,"yes","no")</f>
        <v>no</v>
      </c>
      <c r="J3" s="136" t="str">
        <f>IF((Lösung!J3-Aufgabe!J3)=0,"yes","no")</f>
        <v>no</v>
      </c>
      <c r="L3" s="2" t="s">
        <v>32</v>
      </c>
    </row>
    <row r="4" spans="1:12" x14ac:dyDescent="0.35">
      <c r="A4" s="68" t="s">
        <v>1</v>
      </c>
      <c r="B4" s="96">
        <v>200</v>
      </c>
      <c r="C4" s="125" t="str">
        <f>IF((Lösung!C4-Aufgabe!C4)=0,"yes","no")</f>
        <v>yes</v>
      </c>
      <c r="D4" s="98">
        <f t="shared" si="0"/>
        <v>200</v>
      </c>
      <c r="E4" s="62"/>
      <c r="F4" s="63"/>
      <c r="G4" s="64"/>
      <c r="H4" s="57"/>
      <c r="I4" s="137" t="str">
        <f>IF((Lösung!I4-Aufgabe!I4)=0,"yes","no")</f>
        <v>no</v>
      </c>
      <c r="J4" s="138" t="str">
        <f>IF((Lösung!J4-Aufgabe!J4)=0,"yes","no")</f>
        <v>no</v>
      </c>
      <c r="L4" s="2" t="s">
        <v>33</v>
      </c>
    </row>
    <row r="5" spans="1:12" x14ac:dyDescent="0.35">
      <c r="A5" s="68" t="s">
        <v>2</v>
      </c>
      <c r="B5" s="96">
        <v>8</v>
      </c>
      <c r="C5" s="125" t="str">
        <f>IF((Lösung!C5-Aufgabe!C5)=0,"yes","no")</f>
        <v>yes</v>
      </c>
      <c r="D5" s="98">
        <f t="shared" si="0"/>
        <v>8</v>
      </c>
      <c r="E5" s="127" t="str">
        <f>IF((Lösung!E5-Aufgabe!E5)=0,"yes","no")</f>
        <v>no</v>
      </c>
      <c r="F5" s="128" t="str">
        <f>IF((Lösung!F5-Aufgabe!F5)=0,"yes","no")</f>
        <v>no</v>
      </c>
      <c r="G5" s="129" t="str">
        <f>IF((Lösung!G5-Aufgabe!G5)=0,"yes","no")</f>
        <v>no</v>
      </c>
      <c r="H5" s="130" t="str">
        <f>IF((Lösung!H5-Aufgabe!H5)=0,"yes","no")</f>
        <v>yes</v>
      </c>
      <c r="I5" s="56"/>
      <c r="J5" s="57"/>
      <c r="L5" s="2" t="s">
        <v>37</v>
      </c>
    </row>
    <row r="6" spans="1:12" x14ac:dyDescent="0.35">
      <c r="A6" s="68" t="s">
        <v>3</v>
      </c>
      <c r="B6" s="96">
        <v>74</v>
      </c>
      <c r="C6" s="125" t="str">
        <f>IF((Lösung!C6-Aufgabe!C6)=0,"yes","no")</f>
        <v>no</v>
      </c>
      <c r="D6" s="98">
        <f t="shared" si="0"/>
        <v>74</v>
      </c>
      <c r="E6" s="127" t="str">
        <f>IF((Lösung!E6-Aufgabe!E6)=0,"yes","no")</f>
        <v>no</v>
      </c>
      <c r="F6" s="128" t="str">
        <f>IF((Lösung!F6-Aufgabe!F6)=0,"yes","no")</f>
        <v>no</v>
      </c>
      <c r="G6" s="129" t="str">
        <f>IF((Lösung!G6-Aufgabe!G6)=0,"yes","no")</f>
        <v>no</v>
      </c>
      <c r="H6" s="130" t="str">
        <f>IF((Lösung!H6-Aufgabe!H6)=0,"yes","no")</f>
        <v>no</v>
      </c>
      <c r="I6" s="56"/>
      <c r="J6" s="57"/>
      <c r="L6" s="2" t="s">
        <v>35</v>
      </c>
    </row>
    <row r="7" spans="1:12" x14ac:dyDescent="0.35">
      <c r="A7" s="68" t="s">
        <v>4</v>
      </c>
      <c r="B7" s="96">
        <v>42</v>
      </c>
      <c r="C7" s="125" t="str">
        <f>IF((Lösung!C7-Aufgabe!C7)=0,"yes","no")</f>
        <v>yes</v>
      </c>
      <c r="D7" s="98">
        <f t="shared" si="0"/>
        <v>42</v>
      </c>
      <c r="E7" s="127" t="str">
        <f>IF((Lösung!E7-Aufgabe!E7)=0,"yes","no")</f>
        <v>no</v>
      </c>
      <c r="F7" s="128" t="str">
        <f>IF((Lösung!F7-Aufgabe!F7)=0,"yes","no")</f>
        <v>no</v>
      </c>
      <c r="G7" s="129" t="str">
        <f>IF((Lösung!G7-Aufgabe!G7)=0,"yes","no")</f>
        <v>no</v>
      </c>
      <c r="H7" s="130" t="str">
        <f>IF((Lösung!H7-Aufgabe!H7)=0,"yes","no")</f>
        <v>no</v>
      </c>
      <c r="I7" s="56"/>
      <c r="J7" s="57"/>
      <c r="L7" s="2" t="s">
        <v>34</v>
      </c>
    </row>
    <row r="8" spans="1:12" x14ac:dyDescent="0.35">
      <c r="A8" s="68" t="s">
        <v>5</v>
      </c>
      <c r="B8" s="96">
        <v>5</v>
      </c>
      <c r="C8" s="125" t="str">
        <f>IF((Lösung!C8-Aufgabe!C8)=0,"yes","no")</f>
        <v>no</v>
      </c>
      <c r="D8" s="98">
        <f t="shared" si="0"/>
        <v>5</v>
      </c>
      <c r="E8" s="127" t="str">
        <f>IF((Lösung!E8-Aufgabe!E8)=0,"yes","no")</f>
        <v>no</v>
      </c>
      <c r="F8" s="128" t="str">
        <f>IF((Lösung!F8-Aufgabe!F8)=0,"yes","no")</f>
        <v>no</v>
      </c>
      <c r="G8" s="129" t="str">
        <f>IF((Lösung!G8-Aufgabe!G8)=0,"yes","no")</f>
        <v>no</v>
      </c>
      <c r="H8" s="130" t="str">
        <f>IF((Lösung!H8-Aufgabe!H8)=0,"yes","no")</f>
        <v>no</v>
      </c>
      <c r="I8" s="56"/>
      <c r="J8" s="57"/>
      <c r="L8" s="2" t="s">
        <v>44</v>
      </c>
    </row>
    <row r="9" spans="1:12" x14ac:dyDescent="0.35">
      <c r="A9" s="68" t="s">
        <v>6</v>
      </c>
      <c r="B9" s="96">
        <v>30</v>
      </c>
      <c r="C9" s="125" t="str">
        <f>IF((Lösung!C9-Aufgabe!C9)=0,"yes","no")</f>
        <v>no</v>
      </c>
      <c r="D9" s="98">
        <f t="shared" si="0"/>
        <v>30</v>
      </c>
      <c r="E9" s="127" t="str">
        <f>IF((Lösung!E9-Aufgabe!E9)=0,"yes","no")</f>
        <v>no</v>
      </c>
      <c r="F9" s="128" t="str">
        <f>IF((Lösung!F9-Aufgabe!F9)=0,"yes","no")</f>
        <v>no</v>
      </c>
      <c r="G9" s="129" t="str">
        <f>IF((Lösung!G9-Aufgabe!G9)=0,"yes","no")</f>
        <v>no</v>
      </c>
      <c r="H9" s="130" t="str">
        <f>IF((Lösung!H9-Aufgabe!H9)=0,"yes","no")</f>
        <v>no</v>
      </c>
      <c r="I9" s="56"/>
      <c r="J9" s="57"/>
      <c r="L9" s="2" t="s">
        <v>38</v>
      </c>
    </row>
    <row r="10" spans="1:12" x14ac:dyDescent="0.35">
      <c r="A10" s="25" t="s">
        <v>7</v>
      </c>
      <c r="B10" s="97">
        <v>58</v>
      </c>
      <c r="C10" s="126" t="str">
        <f>IF((Lösung!C10-Aufgabe!C10)=0,"yes","no")</f>
        <v>yes</v>
      </c>
      <c r="D10" s="99">
        <f t="shared" si="0"/>
        <v>58</v>
      </c>
      <c r="E10" s="92">
        <v>8</v>
      </c>
      <c r="F10" s="93">
        <v>5</v>
      </c>
      <c r="G10" s="94">
        <v>34</v>
      </c>
      <c r="H10" s="95">
        <v>19</v>
      </c>
      <c r="I10" s="58"/>
      <c r="J10" s="59"/>
      <c r="L10" s="2" t="s">
        <v>45</v>
      </c>
    </row>
    <row r="11" spans="1:12" s="37" customFormat="1" ht="19" thickBot="1" x14ac:dyDescent="0.5">
      <c r="A11" s="27" t="s">
        <v>11</v>
      </c>
      <c r="B11" s="28">
        <f>SUM(B3:B10)</f>
        <v>532</v>
      </c>
      <c r="C11" s="29">
        <f>SUM(C3:C10)</f>
        <v>0</v>
      </c>
      <c r="D11" s="30">
        <f>SUM(D3:D10)</f>
        <v>532</v>
      </c>
      <c r="E11" s="31">
        <f t="shared" ref="E11:J11" si="1">SUM(E3:E10)</f>
        <v>8</v>
      </c>
      <c r="F11" s="32">
        <f t="shared" si="1"/>
        <v>5</v>
      </c>
      <c r="G11" s="33">
        <f t="shared" si="1"/>
        <v>34</v>
      </c>
      <c r="H11" s="34">
        <f t="shared" si="1"/>
        <v>19</v>
      </c>
      <c r="I11" s="35">
        <f t="shared" si="1"/>
        <v>0</v>
      </c>
      <c r="J11" s="36">
        <f t="shared" si="1"/>
        <v>0</v>
      </c>
    </row>
    <row r="12" spans="1:12" ht="16" thickTop="1" x14ac:dyDescent="0.35">
      <c r="A12" s="6" t="s">
        <v>20</v>
      </c>
      <c r="B12" s="52"/>
      <c r="C12" s="66"/>
      <c r="D12" s="53"/>
      <c r="E12" s="131" t="str">
        <f>IF((Lösung!E12-Aufgabe!E12)=0,"yes","no")</f>
        <v>no</v>
      </c>
      <c r="F12" s="132" t="str">
        <f>IF((Lösung!F12-Aufgabe!F12)=0,"yes","no")</f>
        <v>no</v>
      </c>
      <c r="G12" s="133" t="str">
        <f>IF((Lösung!G12-Aufgabe!G12)=0,"yes","no")</f>
        <v>no</v>
      </c>
      <c r="H12" s="134" t="str">
        <f>IF((Lösung!H12-Aufgabe!H12)=0,"yes","no")</f>
        <v>no</v>
      </c>
      <c r="I12" s="60"/>
      <c r="J12" s="53"/>
      <c r="L12" s="2" t="s">
        <v>36</v>
      </c>
    </row>
    <row r="13" spans="1:12" s="4" customFormat="1" ht="16" thickBot="1" x14ac:dyDescent="0.4">
      <c r="A13" s="40" t="s">
        <v>21</v>
      </c>
      <c r="B13" s="54"/>
      <c r="C13" s="67"/>
      <c r="D13" s="55"/>
      <c r="E13" s="119">
        <f>SUM(E11:E12)</f>
        <v>8</v>
      </c>
      <c r="F13" s="120">
        <f>SUM(F11:F12)</f>
        <v>5</v>
      </c>
      <c r="G13" s="121">
        <f>SUM(G11:G12)</f>
        <v>34</v>
      </c>
      <c r="H13" s="122">
        <f>SUM(H11:H12)</f>
        <v>19</v>
      </c>
      <c r="I13" s="61"/>
      <c r="J13" s="55"/>
    </row>
    <row r="14" spans="1:12" ht="16" thickTop="1" x14ac:dyDescent="0.35">
      <c r="A14" s="6" t="s">
        <v>22</v>
      </c>
      <c r="B14" s="65"/>
      <c r="C14" s="64"/>
      <c r="D14" s="57"/>
      <c r="E14" s="62"/>
      <c r="F14" s="139" t="str">
        <f>IF((Lösung!F14-Aufgabe!F14)=0,"yes","no")</f>
        <v>no</v>
      </c>
      <c r="G14" s="84"/>
      <c r="H14" s="85"/>
      <c r="I14" s="140" t="str">
        <f>IF((Lösung!I14-Aufgabe!I14)=0,"yes","no")</f>
        <v>no</v>
      </c>
      <c r="J14" s="141" t="str">
        <f>IF((Lösung!J14-Aufgabe!J14)=0,"yes","no")</f>
        <v>no</v>
      </c>
      <c r="L14" s="2" t="s">
        <v>40</v>
      </c>
    </row>
    <row r="15" spans="1:12" x14ac:dyDescent="0.35">
      <c r="A15" s="6" t="s">
        <v>23</v>
      </c>
      <c r="B15" s="65"/>
      <c r="C15" s="64"/>
      <c r="D15" s="57"/>
      <c r="E15" s="62"/>
      <c r="F15" s="63"/>
      <c r="G15" s="133" t="str">
        <f>IF((Lösung!G15-Aufgabe!G15)=0,"yes","no")</f>
        <v>no</v>
      </c>
      <c r="H15" s="57"/>
      <c r="I15" s="137" t="str">
        <f>IF((Lösung!I15-Aufgabe!I15)=0,"yes","no")</f>
        <v>no</v>
      </c>
      <c r="J15" s="138" t="str">
        <f>IF((Lösung!J15-Aufgabe!J15)=0,"yes","no")</f>
        <v>no</v>
      </c>
      <c r="L15" s="2" t="s">
        <v>41</v>
      </c>
    </row>
    <row r="16" spans="1:12" s="48" customFormat="1" ht="19" thickBot="1" x14ac:dyDescent="0.5">
      <c r="A16" s="49" t="s">
        <v>24</v>
      </c>
      <c r="B16" s="79"/>
      <c r="C16" s="80"/>
      <c r="D16" s="81"/>
      <c r="E16" s="82"/>
      <c r="F16" s="83"/>
      <c r="G16" s="80"/>
      <c r="H16" s="81"/>
      <c r="I16" s="50">
        <f>SUM(I11:I15)</f>
        <v>0</v>
      </c>
      <c r="J16" s="51">
        <f>SUM(J11:J15)</f>
        <v>0</v>
      </c>
    </row>
    <row r="17" spans="1:15" ht="16" thickTop="1" x14ac:dyDescent="0.35">
      <c r="A17" s="6" t="s">
        <v>25</v>
      </c>
      <c r="B17" s="65"/>
      <c r="C17" s="64"/>
      <c r="D17" s="57"/>
      <c r="E17" s="62"/>
      <c r="F17" s="63"/>
      <c r="G17" s="64"/>
      <c r="H17" s="57"/>
      <c r="I17" s="137" t="str">
        <f>IF((Lösung!I17-Aufgabe!I17)=0,"yes","no")</f>
        <v>no</v>
      </c>
      <c r="J17" s="138" t="str">
        <f>IF((Lösung!J17-Aufgabe!J17)=0,"yes","no")</f>
        <v>no</v>
      </c>
      <c r="L17" s="2" t="s">
        <v>46</v>
      </c>
    </row>
    <row r="18" spans="1:15" s="48" customFormat="1" ht="19" thickBot="1" x14ac:dyDescent="0.5">
      <c r="A18" s="49" t="s">
        <v>26</v>
      </c>
      <c r="B18" s="79"/>
      <c r="C18" s="80"/>
      <c r="D18" s="81"/>
      <c r="E18" s="82"/>
      <c r="F18" s="83"/>
      <c r="G18" s="80"/>
      <c r="H18" s="81"/>
      <c r="I18" s="50">
        <f>SUM(I16:I17)</f>
        <v>0</v>
      </c>
      <c r="J18" s="51">
        <f>SUM(J16:J17)</f>
        <v>0</v>
      </c>
    </row>
    <row r="19" spans="1:15" ht="16" thickTop="1" x14ac:dyDescent="0.35">
      <c r="A19" s="6" t="s">
        <v>27</v>
      </c>
      <c r="B19" s="65"/>
      <c r="C19" s="64"/>
      <c r="D19" s="57"/>
      <c r="E19" s="62"/>
      <c r="F19" s="63"/>
      <c r="G19" s="64"/>
      <c r="H19" s="134" t="str">
        <f>IF((Lösung!H19-Aufgabe!H19)=0,"yes","no")</f>
        <v>no</v>
      </c>
      <c r="I19" s="137" t="str">
        <f>IF((Lösung!I19-Aufgabe!I19)=0,"yes","no")</f>
        <v>no</v>
      </c>
      <c r="J19" s="138" t="str">
        <f>IF((Lösung!J19-Aufgabe!J19)=0,"yes","no")</f>
        <v>no</v>
      </c>
      <c r="L19" s="2" t="s">
        <v>42</v>
      </c>
    </row>
    <row r="20" spans="1:15" s="48" customFormat="1" ht="19" thickBot="1" x14ac:dyDescent="0.5">
      <c r="A20" s="49" t="s">
        <v>29</v>
      </c>
      <c r="B20" s="79"/>
      <c r="C20" s="80"/>
      <c r="D20" s="81"/>
      <c r="E20" s="82"/>
      <c r="F20" s="83"/>
      <c r="G20" s="80"/>
      <c r="H20" s="81"/>
      <c r="I20" s="50">
        <f>SUM(I18:I19)</f>
        <v>0</v>
      </c>
      <c r="J20" s="51">
        <f>SUM(J18:J19)</f>
        <v>0</v>
      </c>
    </row>
    <row r="21" spans="1:15" s="37" customFormat="1" ht="19" thickTop="1" x14ac:dyDescent="0.45">
      <c r="A21" s="45" t="s">
        <v>30</v>
      </c>
      <c r="B21" s="86"/>
      <c r="C21" s="87"/>
      <c r="D21" s="88"/>
      <c r="E21" s="89"/>
      <c r="F21" s="90"/>
      <c r="G21" s="87"/>
      <c r="H21" s="88"/>
      <c r="I21" s="46">
        <f>IF(ISERROR(I22-I20),0,I22-I20)</f>
        <v>0</v>
      </c>
      <c r="J21" s="47">
        <f>IF(ISERROR(J22-J20),0,J22-J20)</f>
        <v>0</v>
      </c>
    </row>
    <row r="22" spans="1:15" s="48" customFormat="1" ht="19" thickBot="1" x14ac:dyDescent="0.5">
      <c r="A22" s="49" t="s">
        <v>31</v>
      </c>
      <c r="B22" s="79"/>
      <c r="C22" s="80"/>
      <c r="D22" s="81"/>
      <c r="E22" s="82"/>
      <c r="F22" s="83"/>
      <c r="G22" s="80"/>
      <c r="H22" s="81"/>
      <c r="I22" s="142" t="str">
        <f>IF((Lösung!I22-Aufgabe!I22)=0,"yes","no")</f>
        <v>no</v>
      </c>
      <c r="J22" s="143" t="str">
        <f>IF((Lösung!J22-Aufgabe!J22)=0,"yes","no")</f>
        <v>no</v>
      </c>
      <c r="L22" s="48" t="s">
        <v>43</v>
      </c>
    </row>
    <row r="23" spans="1:15" ht="19" thickTop="1" x14ac:dyDescent="0.45">
      <c r="O23" s="48"/>
    </row>
  </sheetData>
  <mergeCells count="3">
    <mergeCell ref="B1:D1"/>
    <mergeCell ref="E1:H1"/>
    <mergeCell ref="I1:J1"/>
  </mergeCells>
  <conditionalFormatting sqref="I3:J4 C3:C10 E5:H9 E12:H12 F14 I14:J15 G15 I17:J17 H19:J19 I22:J22">
    <cfRule type="cellIs" dxfId="1" priority="1" operator="equal">
      <formula>"no"</formula>
    </cfRule>
    <cfRule type="cellIs" dxfId="0" priority="2" operator="equal">
      <formula>"yes"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D6843-34CC-49F0-9502-26ADB4932A26}">
  <dimension ref="A1:O23"/>
  <sheetViews>
    <sheetView tabSelected="1" view="pageBreakPreview" zoomScale="60" zoomScaleNormal="90"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L22" sqref="L22"/>
    </sheetView>
  </sheetViews>
  <sheetFormatPr baseColWidth="10" defaultColWidth="11.54296875" defaultRowHeight="15.5" x14ac:dyDescent="0.35"/>
  <cols>
    <col min="1" max="1" width="35.81640625" style="2" customWidth="1"/>
    <col min="2" max="10" width="13.81640625" style="14" customWidth="1"/>
    <col min="11" max="11" width="3.08984375" style="2" customWidth="1"/>
    <col min="12" max="16384" width="11.54296875" style="2"/>
  </cols>
  <sheetData>
    <row r="1" spans="1:12" s="3" customFormat="1" ht="19" thickBot="1" x14ac:dyDescent="0.5">
      <c r="A1" s="5"/>
      <c r="B1" s="144" t="s">
        <v>17</v>
      </c>
      <c r="C1" s="145"/>
      <c r="D1" s="146"/>
      <c r="E1" s="147" t="s">
        <v>18</v>
      </c>
      <c r="F1" s="148"/>
      <c r="G1" s="148"/>
      <c r="H1" s="149"/>
      <c r="I1" s="150" t="s">
        <v>19</v>
      </c>
      <c r="J1" s="151"/>
    </row>
    <row r="2" spans="1:12" s="1" customFormat="1" ht="16.5" thickTop="1" thickBot="1" x14ac:dyDescent="0.4">
      <c r="A2" s="15"/>
      <c r="B2" s="16" t="s">
        <v>10</v>
      </c>
      <c r="C2" s="17" t="s">
        <v>9</v>
      </c>
      <c r="D2" s="18" t="s">
        <v>8</v>
      </c>
      <c r="E2" s="19" t="s">
        <v>12</v>
      </c>
      <c r="F2" s="20" t="s">
        <v>13</v>
      </c>
      <c r="G2" s="21" t="s">
        <v>14</v>
      </c>
      <c r="H2" s="22" t="s">
        <v>28</v>
      </c>
      <c r="I2" s="23" t="s">
        <v>15</v>
      </c>
      <c r="J2" s="24" t="s">
        <v>16</v>
      </c>
      <c r="L2" s="91" t="s">
        <v>39</v>
      </c>
    </row>
    <row r="3" spans="1:12" ht="16" thickTop="1" x14ac:dyDescent="0.35">
      <c r="A3" s="6" t="s">
        <v>0</v>
      </c>
      <c r="B3" s="38">
        <v>115</v>
      </c>
      <c r="C3" s="7">
        <v>5</v>
      </c>
      <c r="D3" s="39">
        <f t="shared" ref="D3:D10" si="0">SUM(B3:C3)</f>
        <v>120</v>
      </c>
      <c r="E3" s="62"/>
      <c r="F3" s="63"/>
      <c r="G3" s="64"/>
      <c r="H3" s="57"/>
      <c r="I3" s="74">
        <f>40</f>
        <v>40</v>
      </c>
      <c r="J3" s="75">
        <v>80</v>
      </c>
      <c r="L3" s="2" t="s">
        <v>32</v>
      </c>
    </row>
    <row r="4" spans="1:12" x14ac:dyDescent="0.35">
      <c r="A4" s="68" t="s">
        <v>1</v>
      </c>
      <c r="B4" s="96">
        <v>200</v>
      </c>
      <c r="C4" s="69"/>
      <c r="D4" s="98">
        <f t="shared" si="0"/>
        <v>200</v>
      </c>
      <c r="E4" s="62"/>
      <c r="F4" s="63"/>
      <c r="G4" s="64"/>
      <c r="H4" s="57"/>
      <c r="I4" s="12">
        <v>80</v>
      </c>
      <c r="J4" s="13">
        <v>120</v>
      </c>
      <c r="L4" s="2" t="s">
        <v>33</v>
      </c>
    </row>
    <row r="5" spans="1:12" x14ac:dyDescent="0.35">
      <c r="A5" s="68" t="s">
        <v>2</v>
      </c>
      <c r="B5" s="96">
        <v>8</v>
      </c>
      <c r="C5" s="69"/>
      <c r="D5" s="98">
        <f t="shared" si="0"/>
        <v>8</v>
      </c>
      <c r="E5" s="70">
        <v>1</v>
      </c>
      <c r="F5" s="71">
        <v>5</v>
      </c>
      <c r="G5" s="72">
        <v>2</v>
      </c>
      <c r="H5" s="73">
        <v>0</v>
      </c>
      <c r="I5" s="56"/>
      <c r="J5" s="57"/>
      <c r="L5" s="2" t="s">
        <v>37</v>
      </c>
    </row>
    <row r="6" spans="1:12" x14ac:dyDescent="0.35">
      <c r="A6" s="68" t="s">
        <v>3</v>
      </c>
      <c r="B6" s="96">
        <v>74</v>
      </c>
      <c r="C6" s="69">
        <v>10</v>
      </c>
      <c r="D6" s="98">
        <f t="shared" si="0"/>
        <v>84</v>
      </c>
      <c r="E6" s="70">
        <v>4</v>
      </c>
      <c r="F6" s="71">
        <v>5</v>
      </c>
      <c r="G6" s="72">
        <v>20</v>
      </c>
      <c r="H6" s="73">
        <v>55</v>
      </c>
      <c r="I6" s="56"/>
      <c r="J6" s="57"/>
      <c r="L6" s="2" t="s">
        <v>35</v>
      </c>
    </row>
    <row r="7" spans="1:12" x14ac:dyDescent="0.35">
      <c r="A7" s="68" t="s">
        <v>4</v>
      </c>
      <c r="B7" s="96">
        <v>42</v>
      </c>
      <c r="C7" s="69"/>
      <c r="D7" s="98">
        <f t="shared" si="0"/>
        <v>42</v>
      </c>
      <c r="E7" s="70">
        <v>2</v>
      </c>
      <c r="F7" s="71">
        <v>10</v>
      </c>
      <c r="G7" s="72">
        <v>22</v>
      </c>
      <c r="H7" s="73">
        <v>8</v>
      </c>
      <c r="I7" s="56"/>
      <c r="J7" s="57"/>
      <c r="L7" s="2" t="s">
        <v>34</v>
      </c>
    </row>
    <row r="8" spans="1:12" x14ac:dyDescent="0.35">
      <c r="A8" s="68" t="s">
        <v>5</v>
      </c>
      <c r="B8" s="96">
        <v>5</v>
      </c>
      <c r="C8" s="69">
        <v>3</v>
      </c>
      <c r="D8" s="98">
        <f t="shared" si="0"/>
        <v>8</v>
      </c>
      <c r="E8" s="70">
        <v>1</v>
      </c>
      <c r="F8" s="71">
        <v>1</v>
      </c>
      <c r="G8" s="72">
        <v>4</v>
      </c>
      <c r="H8" s="73">
        <v>2</v>
      </c>
      <c r="I8" s="56"/>
      <c r="J8" s="57"/>
      <c r="L8" s="2" t="s">
        <v>44</v>
      </c>
    </row>
    <row r="9" spans="1:12" x14ac:dyDescent="0.35">
      <c r="A9" s="68" t="s">
        <v>6</v>
      </c>
      <c r="B9" s="96">
        <v>30</v>
      </c>
      <c r="C9" s="69">
        <v>-15</v>
      </c>
      <c r="D9" s="98">
        <f t="shared" si="0"/>
        <v>15</v>
      </c>
      <c r="E9" s="70">
        <v>2</v>
      </c>
      <c r="F9" s="71">
        <v>3</v>
      </c>
      <c r="G9" s="72">
        <v>6</v>
      </c>
      <c r="H9" s="73">
        <v>4</v>
      </c>
      <c r="I9" s="56"/>
      <c r="J9" s="57"/>
      <c r="L9" s="2" t="s">
        <v>38</v>
      </c>
    </row>
    <row r="10" spans="1:12" x14ac:dyDescent="0.35">
      <c r="A10" s="25" t="s">
        <v>7</v>
      </c>
      <c r="B10" s="97">
        <v>58</v>
      </c>
      <c r="C10" s="26"/>
      <c r="D10" s="99">
        <f t="shared" si="0"/>
        <v>58</v>
      </c>
      <c r="E10" s="92">
        <v>8</v>
      </c>
      <c r="F10" s="93">
        <v>5</v>
      </c>
      <c r="G10" s="94">
        <v>34</v>
      </c>
      <c r="H10" s="95">
        <v>19</v>
      </c>
      <c r="I10" s="58"/>
      <c r="J10" s="59"/>
      <c r="L10" s="2" t="s">
        <v>45</v>
      </c>
    </row>
    <row r="11" spans="1:12" s="37" customFormat="1" ht="19" thickBot="1" x14ac:dyDescent="0.5">
      <c r="A11" s="27" t="s">
        <v>11</v>
      </c>
      <c r="B11" s="28">
        <f>SUM(B3:B10)</f>
        <v>532</v>
      </c>
      <c r="C11" s="29">
        <f>SUM(C3:C10)</f>
        <v>3</v>
      </c>
      <c r="D11" s="30">
        <f>SUM(D3:D10)</f>
        <v>535</v>
      </c>
      <c r="E11" s="31">
        <f t="shared" ref="E11:J11" si="1">SUM(E3:E10)</f>
        <v>18</v>
      </c>
      <c r="F11" s="32">
        <f t="shared" si="1"/>
        <v>29</v>
      </c>
      <c r="G11" s="33">
        <f t="shared" si="1"/>
        <v>88</v>
      </c>
      <c r="H11" s="34">
        <f t="shared" si="1"/>
        <v>88</v>
      </c>
      <c r="I11" s="35">
        <f t="shared" si="1"/>
        <v>120</v>
      </c>
      <c r="J11" s="36">
        <f t="shared" si="1"/>
        <v>200</v>
      </c>
    </row>
    <row r="12" spans="1:12" ht="16" thickTop="1" x14ac:dyDescent="0.35">
      <c r="A12" s="6" t="s">
        <v>20</v>
      </c>
      <c r="B12" s="52"/>
      <c r="C12" s="66"/>
      <c r="D12" s="53"/>
      <c r="E12" s="8">
        <v>-18</v>
      </c>
      <c r="F12" s="9">
        <v>1</v>
      </c>
      <c r="G12" s="10">
        <v>12</v>
      </c>
      <c r="H12" s="11">
        <v>5</v>
      </c>
      <c r="I12" s="60"/>
      <c r="J12" s="53"/>
      <c r="L12" s="2" t="s">
        <v>36</v>
      </c>
    </row>
    <row r="13" spans="1:12" s="4" customFormat="1" ht="16" thickBot="1" x14ac:dyDescent="0.4">
      <c r="A13" s="40" t="s">
        <v>21</v>
      </c>
      <c r="B13" s="54"/>
      <c r="C13" s="67"/>
      <c r="D13" s="55"/>
      <c r="E13" s="41">
        <f>SUM(E11:E12)</f>
        <v>0</v>
      </c>
      <c r="F13" s="42">
        <f>SUM(F11:F12)</f>
        <v>30</v>
      </c>
      <c r="G13" s="43">
        <f>SUM(G11:G12)</f>
        <v>100</v>
      </c>
      <c r="H13" s="44">
        <f>SUM(H11:H12)</f>
        <v>93</v>
      </c>
      <c r="I13" s="61"/>
      <c r="J13" s="55"/>
    </row>
    <row r="14" spans="1:12" ht="16" thickTop="1" x14ac:dyDescent="0.35">
      <c r="A14" s="6" t="s">
        <v>22</v>
      </c>
      <c r="B14" s="65"/>
      <c r="C14" s="64"/>
      <c r="D14" s="57"/>
      <c r="E14" s="62"/>
      <c r="F14" s="76">
        <v>-30</v>
      </c>
      <c r="G14" s="84"/>
      <c r="H14" s="85"/>
      <c r="I14" s="77">
        <v>10</v>
      </c>
      <c r="J14" s="78">
        <v>20</v>
      </c>
      <c r="L14" s="2" t="s">
        <v>40</v>
      </c>
    </row>
    <row r="15" spans="1:12" x14ac:dyDescent="0.35">
      <c r="A15" s="6" t="s">
        <v>23</v>
      </c>
      <c r="B15" s="65"/>
      <c r="C15" s="64"/>
      <c r="D15" s="57"/>
      <c r="E15" s="62"/>
      <c r="F15" s="63"/>
      <c r="G15" s="10">
        <v>-100</v>
      </c>
      <c r="H15" s="57"/>
      <c r="I15" s="12">
        <v>40</v>
      </c>
      <c r="J15" s="13">
        <v>60</v>
      </c>
      <c r="L15" s="2" t="s">
        <v>41</v>
      </c>
    </row>
    <row r="16" spans="1:12" s="48" customFormat="1" ht="19" thickBot="1" x14ac:dyDescent="0.5">
      <c r="A16" s="49" t="s">
        <v>24</v>
      </c>
      <c r="B16" s="79"/>
      <c r="C16" s="80"/>
      <c r="D16" s="81"/>
      <c r="E16" s="82"/>
      <c r="F16" s="83"/>
      <c r="G16" s="80"/>
      <c r="H16" s="81"/>
      <c r="I16" s="50">
        <f>SUM(I11:I15)</f>
        <v>170</v>
      </c>
      <c r="J16" s="51">
        <f>SUM(J11:J15)</f>
        <v>280</v>
      </c>
    </row>
    <row r="17" spans="1:15" ht="16" thickTop="1" x14ac:dyDescent="0.35">
      <c r="A17" s="6" t="s">
        <v>25</v>
      </c>
      <c r="B17" s="65"/>
      <c r="C17" s="64"/>
      <c r="D17" s="57"/>
      <c r="E17" s="62"/>
      <c r="F17" s="63"/>
      <c r="G17" s="64"/>
      <c r="H17" s="57"/>
      <c r="I17" s="12">
        <v>-20</v>
      </c>
      <c r="J17" s="13">
        <v>35</v>
      </c>
      <c r="L17" s="2" t="s">
        <v>46</v>
      </c>
    </row>
    <row r="18" spans="1:15" s="48" customFormat="1" ht="19" thickBot="1" x14ac:dyDescent="0.5">
      <c r="A18" s="49" t="s">
        <v>26</v>
      </c>
      <c r="B18" s="79"/>
      <c r="C18" s="80"/>
      <c r="D18" s="81"/>
      <c r="E18" s="82"/>
      <c r="F18" s="83"/>
      <c r="G18" s="80"/>
      <c r="H18" s="81"/>
      <c r="I18" s="50">
        <f>SUM(I16:I17)</f>
        <v>150</v>
      </c>
      <c r="J18" s="51">
        <f>SUM(J16:J17)</f>
        <v>315</v>
      </c>
    </row>
    <row r="19" spans="1:15" ht="16" thickTop="1" x14ac:dyDescent="0.35">
      <c r="A19" s="6" t="s">
        <v>27</v>
      </c>
      <c r="B19" s="65"/>
      <c r="C19" s="64"/>
      <c r="D19" s="57"/>
      <c r="E19" s="62"/>
      <c r="F19" s="63"/>
      <c r="G19" s="64"/>
      <c r="H19" s="11">
        <v>-93</v>
      </c>
      <c r="I19" s="12">
        <v>30</v>
      </c>
      <c r="J19" s="13">
        <v>63</v>
      </c>
      <c r="L19" s="2" t="s">
        <v>42</v>
      </c>
    </row>
    <row r="20" spans="1:15" s="48" customFormat="1" ht="19" thickBot="1" x14ac:dyDescent="0.5">
      <c r="A20" s="49" t="s">
        <v>29</v>
      </c>
      <c r="B20" s="79"/>
      <c r="C20" s="80"/>
      <c r="D20" s="81"/>
      <c r="E20" s="82"/>
      <c r="F20" s="83"/>
      <c r="G20" s="80"/>
      <c r="H20" s="81"/>
      <c r="I20" s="50">
        <f>SUM(I18:I19)</f>
        <v>180</v>
      </c>
      <c r="J20" s="51">
        <f>SUM(J18:J19)</f>
        <v>378</v>
      </c>
    </row>
    <row r="21" spans="1:15" s="37" customFormat="1" ht="19" thickTop="1" x14ac:dyDescent="0.45">
      <c r="A21" s="45" t="s">
        <v>30</v>
      </c>
      <c r="B21" s="86"/>
      <c r="C21" s="87"/>
      <c r="D21" s="88"/>
      <c r="E21" s="89"/>
      <c r="F21" s="90"/>
      <c r="G21" s="87"/>
      <c r="H21" s="88"/>
      <c r="I21" s="46">
        <f>I22-I20</f>
        <v>-10</v>
      </c>
      <c r="J21" s="47">
        <f>J22-J20</f>
        <v>72</v>
      </c>
    </row>
    <row r="22" spans="1:15" s="48" customFormat="1" ht="19" thickBot="1" x14ac:dyDescent="0.5">
      <c r="A22" s="49" t="s">
        <v>31</v>
      </c>
      <c r="B22" s="79"/>
      <c r="C22" s="80"/>
      <c r="D22" s="81"/>
      <c r="E22" s="82"/>
      <c r="F22" s="83"/>
      <c r="G22" s="80"/>
      <c r="H22" s="81"/>
      <c r="I22" s="50">
        <v>170</v>
      </c>
      <c r="J22" s="51">
        <v>450</v>
      </c>
      <c r="L22" s="48" t="s">
        <v>43</v>
      </c>
    </row>
    <row r="23" spans="1:15" ht="19" thickTop="1" x14ac:dyDescent="0.45">
      <c r="O23" s="48"/>
    </row>
  </sheetData>
  <mergeCells count="3">
    <mergeCell ref="I1:J1"/>
    <mergeCell ref="E1:H1"/>
    <mergeCell ref="B1:D1"/>
  </mergeCells>
  <pageMargins left="0.7" right="0.7" top="0.78740157499999996" bottom="0.78740157499999996" header="0.3" footer="0.3"/>
  <pageSetup paperSize="9" scale="82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Aufgabe</vt:lpstr>
      <vt:lpstr>Fehler</vt:lpstr>
      <vt:lpstr>Lösung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Zibung</dc:creator>
  <cp:lastModifiedBy>Zibung Stefan</cp:lastModifiedBy>
  <cp:lastPrinted>2026-06-03T12:03:53Z</cp:lastPrinted>
  <dcterms:created xsi:type="dcterms:W3CDTF">2022-01-29T07:26:28Z</dcterms:created>
  <dcterms:modified xsi:type="dcterms:W3CDTF">2026-06-03T12:04:14Z</dcterms:modified>
</cp:coreProperties>
</file>